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s\David_House\_Consulting\Mann-Tim_Friendly-Aquafarm\2013-digester-grant\"/>
    </mc:Choice>
  </mc:AlternateContent>
  <bookViews>
    <workbookView xWindow="0" yWindow="0" windowWidth="18255" windowHeight="7560"/>
  </bookViews>
  <sheets>
    <sheet name="per Safley and Westerman" sheetId="1" r:id="rId1"/>
  </sheets>
  <functionGroups builtInGroupCount="18"/>
  <definedNames>
    <definedName name="LoadRate1">'per Safley and Westerman'!$E$22</definedName>
    <definedName name="RateConstant">'per Safley and Westerman'!$E$25</definedName>
    <definedName name="Temp1">'per Safley and Westerman'!$E$23</definedName>
  </definedNames>
  <calcPr calcId="152511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G35" i="1"/>
  <c r="G36" i="1"/>
  <c r="G32" i="1"/>
  <c r="G33" i="1"/>
  <c r="G34" i="1"/>
</calcChain>
</file>

<file path=xl/sharedStrings.xml><?xml version="1.0" encoding="utf-8"?>
<sst xmlns="http://schemas.openxmlformats.org/spreadsheetml/2006/main" count="57" uniqueCount="30">
  <si>
    <t>=</t>
  </si>
  <si>
    <r>
      <t>LR</t>
    </r>
    <r>
      <rPr>
        <vertAlign val="subscript"/>
        <sz val="11"/>
        <color theme="1"/>
        <rFont val="Calibri"/>
        <family val="2"/>
        <scheme val="minor"/>
      </rPr>
      <t>2</t>
    </r>
  </si>
  <si>
    <r>
      <t>LR</t>
    </r>
    <r>
      <rPr>
        <vertAlign val="subscript"/>
        <sz val="11"/>
        <color theme="1"/>
        <rFont val="Calibri"/>
        <family val="2"/>
        <scheme val="minor"/>
      </rPr>
      <t>1</t>
    </r>
  </si>
  <si>
    <r>
      <t>T</t>
    </r>
    <r>
      <rPr>
        <vertAlign val="subscript"/>
        <sz val="11"/>
        <color theme="1"/>
        <rFont val="Calibri"/>
        <family val="2"/>
        <scheme val="minor"/>
      </rPr>
      <t>1</t>
    </r>
  </si>
  <si>
    <r>
      <t>T</t>
    </r>
    <r>
      <rPr>
        <vertAlign val="subscript"/>
        <sz val="11"/>
        <color theme="1"/>
        <rFont val="Calibri"/>
        <family val="2"/>
        <scheme val="minor"/>
      </rPr>
      <t>2</t>
    </r>
  </si>
  <si>
    <t>p</t>
  </si>
  <si>
    <r>
      <t>Loading rate at temperature 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(kg VS/m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of reference digester</t>
    </r>
  </si>
  <si>
    <r>
      <t>Loading rate at temperature 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(kg VS/m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of lower temp digester</t>
    </r>
  </si>
  <si>
    <t>Temperature of digestion of the reference digester</t>
  </si>
  <si>
    <t>Temperature of the lower temp digester</t>
  </si>
  <si>
    <t>?</t>
  </si>
  <si>
    <r>
      <t>kg VS/m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</si>
  <si>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</si>
  <si>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@</t>
  </si>
  <si>
    <t>(varies)</t>
  </si>
  <si>
    <t>Since the loading rate is directly proportional to the gas production, the formula will provide a ratio that applies to either.</t>
  </si>
  <si>
    <r>
      <t>Equation from "</t>
    </r>
    <r>
      <rPr>
        <i/>
        <sz val="11"/>
        <color theme="1"/>
        <rFont val="Calibri"/>
        <family val="2"/>
        <scheme val="minor"/>
      </rPr>
      <t>Psychrophilic anaerobic digestion of animal manure: Proposed design methodology</t>
    </r>
    <r>
      <rPr>
        <sz val="11"/>
        <color theme="1"/>
        <rFont val="Calibri"/>
        <family val="2"/>
        <scheme val="minor"/>
      </rPr>
      <t>" by Safley and Westerman</t>
    </r>
  </si>
  <si>
    <r>
      <t>Solve for LR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</si>
  <si>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ref temp from above</t>
  </si>
  <si>
    <r>
      <t xml:space="preserve">0.1, rate constant per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  <r>
      <rPr>
        <vertAlign val="superscript"/>
        <sz val="11"/>
        <color theme="1"/>
        <rFont val="Calibri"/>
        <family val="2"/>
        <scheme val="minor"/>
      </rPr>
      <t>-1</t>
    </r>
  </si>
  <si>
    <t>digester vol would have to be 4x to achieve comparable gas production.)</t>
  </si>
  <si>
    <t>(In other words, if the LR should be 25% of the reference digester, then the gas production will also be 25% of the ref digester.</t>
  </si>
  <si>
    <t xml:space="preserve">Therefore to achieve a comparable gas production, the size of the digester must increase by the reciprocal: i.e. @ 25% LR, </t>
  </si>
  <si>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</t>
    </r>
  </si>
  <si>
    <t>David William House</t>
  </si>
  <si>
    <t>www.completebiogas.com</t>
  </si>
  <si>
    <t>Effect of temperature on biogas, at least according to one formula…</t>
  </si>
  <si>
    <r>
      <t>kg VS/m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</si>
  <si>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CompleteBiogas@gmail.com</t>
  </si>
  <si>
    <t>(LR for silage, from "Biogas production from mono-digestion of maize" by Lebuhn et 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</si>
</sst>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4"/>
      <color theme="1"/>
      <name val="Book Antiqua"/>
      <family val="1"/>
    </font>
    <font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8" fillId="0" borderId="0" xfId="1"/>
    <xf numFmtId="0" fontId="9" fillId="0" borderId="0" xfId="0" applyFont="1"/>
    <xf numFmtId="2" fontId="0" fillId="0" borderId="0" xfId="0" applyNumberFormat="1"/>
    <xf numFmtId="2" fontId="1" fillId="0" borderId="0" xfId="0" applyNumberFormat="1" applyFont="1"/>
    <xf numFmtId="0" fontId="11" fillId="0" borderId="0" xfId="0" applyFont="1"/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</xdr:row>
      <xdr:rowOff>180975</xdr:rowOff>
    </xdr:from>
    <xdr:to>
      <xdr:col>5</xdr:col>
      <xdr:colOff>600075</xdr:colOff>
      <xdr:row>9</xdr:row>
      <xdr:rowOff>76200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133475"/>
          <a:ext cx="1638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7</xdr:col>
      <xdr:colOff>200025</xdr:colOff>
      <xdr:row>19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3438525"/>
          <a:ext cx="24860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pletebiog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M36"/>
  <sheetViews>
    <sheetView tabSelected="1" workbookViewId="0"/>
  </sheetViews>
  <sheetFormatPr defaultRowHeight="15" x14ac:dyDescent="0.25"/>
  <cols>
    <col min="1" max="1" width="4.140625" customWidth="1"/>
    <col min="2" max="2" width="6.7109375" customWidth="1"/>
    <col min="3" max="3" width="4" customWidth="1"/>
    <col min="4" max="4" width="2.85546875" customWidth="1"/>
  </cols>
  <sheetData>
    <row r="2" spans="1:13" ht="21" x14ac:dyDescent="0.35">
      <c r="A2" s="15" t="s">
        <v>26</v>
      </c>
    </row>
    <row r="5" spans="1:13" x14ac:dyDescent="0.25">
      <c r="B5" t="s">
        <v>16</v>
      </c>
    </row>
    <row r="8" spans="1:13" ht="18.75" x14ac:dyDescent="0.3">
      <c r="M8" s="18" t="s">
        <v>24</v>
      </c>
    </row>
    <row r="9" spans="1:13" x14ac:dyDescent="0.25">
      <c r="M9" s="14" t="s">
        <v>25</v>
      </c>
    </row>
    <row r="10" spans="1:13" x14ac:dyDescent="0.25">
      <c r="M10" s="19" t="s">
        <v>28</v>
      </c>
    </row>
    <row r="11" spans="1:13" ht="18.75" x14ac:dyDescent="0.35">
      <c r="C11" s="2" t="s">
        <v>1</v>
      </c>
      <c r="D11" s="1" t="s">
        <v>0</v>
      </c>
      <c r="E11" t="s">
        <v>6</v>
      </c>
    </row>
    <row r="12" spans="1:13" ht="18.75" x14ac:dyDescent="0.35">
      <c r="C12" s="2" t="s">
        <v>2</v>
      </c>
      <c r="D12" s="1" t="s">
        <v>0</v>
      </c>
      <c r="E12" t="s">
        <v>7</v>
      </c>
    </row>
    <row r="13" spans="1:13" ht="18" x14ac:dyDescent="0.35">
      <c r="C13" s="2" t="s">
        <v>3</v>
      </c>
      <c r="D13" s="1" t="s">
        <v>0</v>
      </c>
      <c r="E13" t="s">
        <v>8</v>
      </c>
    </row>
    <row r="14" spans="1:13" ht="18" x14ac:dyDescent="0.35">
      <c r="C14" s="2" t="s">
        <v>4</v>
      </c>
      <c r="D14" s="1" t="s">
        <v>0</v>
      </c>
      <c r="E14" t="s">
        <v>9</v>
      </c>
    </row>
    <row r="15" spans="1:13" ht="17.25" x14ac:dyDescent="0.25">
      <c r="C15" s="3" t="s">
        <v>5</v>
      </c>
      <c r="D15" s="1" t="s">
        <v>0</v>
      </c>
      <c r="E15" s="5" t="s">
        <v>19</v>
      </c>
    </row>
    <row r="21" spans="2:7" ht="18" x14ac:dyDescent="0.35">
      <c r="C21" s="2" t="s">
        <v>1</v>
      </c>
      <c r="D21" s="1" t="s">
        <v>0</v>
      </c>
      <c r="E21" s="9" t="s">
        <v>10</v>
      </c>
      <c r="F21" s="6" t="s">
        <v>11</v>
      </c>
      <c r="G21" s="4" t="s">
        <v>17</v>
      </c>
    </row>
    <row r="22" spans="2:7" ht="18" x14ac:dyDescent="0.35">
      <c r="C22" s="2" t="s">
        <v>2</v>
      </c>
      <c r="D22" s="1" t="s">
        <v>0</v>
      </c>
      <c r="E22" s="6">
        <v>2</v>
      </c>
      <c r="F22" s="6" t="s">
        <v>11</v>
      </c>
      <c r="G22" t="s">
        <v>29</v>
      </c>
    </row>
    <row r="23" spans="2:7" ht="18" x14ac:dyDescent="0.35">
      <c r="C23" s="2" t="s">
        <v>3</v>
      </c>
      <c r="D23" s="1" t="s">
        <v>0</v>
      </c>
      <c r="E23" s="6">
        <v>38</v>
      </c>
      <c r="F23" s="7" t="s">
        <v>12</v>
      </c>
      <c r="G23" t="s">
        <v>18</v>
      </c>
    </row>
    <row r="24" spans="2:7" ht="18" x14ac:dyDescent="0.35">
      <c r="C24" s="2" t="s">
        <v>4</v>
      </c>
      <c r="D24" s="1" t="s">
        <v>0</v>
      </c>
      <c r="E24" s="8" t="s">
        <v>14</v>
      </c>
      <c r="F24" s="6"/>
    </row>
    <row r="25" spans="2:7" x14ac:dyDescent="0.25">
      <c r="C25" s="3" t="s">
        <v>5</v>
      </c>
      <c r="D25" s="1" t="s">
        <v>0</v>
      </c>
      <c r="E25" s="6">
        <v>0.1</v>
      </c>
      <c r="F25" s="6"/>
    </row>
    <row r="27" spans="2:7" x14ac:dyDescent="0.25">
      <c r="B27" s="10" t="s">
        <v>15</v>
      </c>
    </row>
    <row r="28" spans="2:7" x14ac:dyDescent="0.25">
      <c r="B28" s="11" t="s">
        <v>21</v>
      </c>
    </row>
    <row r="29" spans="2:7" x14ac:dyDescent="0.25">
      <c r="B29" s="11" t="s">
        <v>22</v>
      </c>
    </row>
    <row r="30" spans="2:7" x14ac:dyDescent="0.25">
      <c r="B30" s="11" t="s">
        <v>20</v>
      </c>
    </row>
    <row r="32" spans="2:7" ht="17.25" x14ac:dyDescent="0.25">
      <c r="B32" s="2" t="s">
        <v>13</v>
      </c>
      <c r="C32">
        <v>38</v>
      </c>
      <c r="D32" s="7" t="s">
        <v>12</v>
      </c>
      <c r="E32" s="16">
        <f>LoadRate1*(EXP(RateConstant*(C32-Temp1)))</f>
        <v>2</v>
      </c>
      <c r="F32" s="6" t="s">
        <v>11</v>
      </c>
      <c r="G32" t="str">
        <f>CONCATENATE("i.e., either LR or vol/da will be ",ROUND(E32/LoadRate1*100,2),"% at ",C32,"°C (",convTempCtoF(C32),"°F)")</f>
        <v>i.e., either LR or vol/da will be 100% at 38°C (100.4°F)</v>
      </c>
    </row>
    <row r="33" spans="2:12" ht="17.25" x14ac:dyDescent="0.25">
      <c r="B33" s="2" t="s">
        <v>13</v>
      </c>
      <c r="C33">
        <v>30</v>
      </c>
      <c r="D33" s="7" t="s">
        <v>12</v>
      </c>
      <c r="E33" s="16">
        <f>LoadRate1*(EXP(RateConstant*(C33-Temp1)))</f>
        <v>0.89865792823444313</v>
      </c>
      <c r="F33" s="6" t="s">
        <v>11</v>
      </c>
      <c r="G33" t="str">
        <f>CONCATENATE("i.e., either LR or vol/da will be ",ROUND(E33/LoadRate1*100,2),"% at ",C33,"°C (",convTempCtoF(C33),"°F)")</f>
        <v>i.e., either LR or vol/da will be 44.93% at 30°C (86°F)</v>
      </c>
    </row>
    <row r="34" spans="2:12" ht="17.25" x14ac:dyDescent="0.25">
      <c r="B34" s="2" t="s">
        <v>13</v>
      </c>
      <c r="C34">
        <v>20</v>
      </c>
      <c r="D34" s="7" t="s">
        <v>12</v>
      </c>
      <c r="E34" s="16">
        <f>LoadRate1*(EXP(RateConstant*(C34-Temp1)))</f>
        <v>0.33059777644317306</v>
      </c>
      <c r="F34" s="6" t="s">
        <v>11</v>
      </c>
      <c r="G34" t="str">
        <f>CONCATENATE("i.e., either LR or vol/da will be ",ROUND(E34/LoadRate1*100,2),"% at ",C34,"°C (",convTempCtoF(C34),"°F)")</f>
        <v>i.e., either LR or vol/da will be 16.53% at 20°C (68°F)</v>
      </c>
    </row>
    <row r="35" spans="2:12" ht="17.25" x14ac:dyDescent="0.25">
      <c r="B35" s="12" t="s">
        <v>13</v>
      </c>
      <c r="C35" s="4">
        <v>13</v>
      </c>
      <c r="D35" s="13" t="s">
        <v>23</v>
      </c>
      <c r="E35" s="17">
        <f>LoadRate1*(EXP(RateConstant*(C35-Temp1)))</f>
        <v>0.1641699972477976</v>
      </c>
      <c r="F35" s="13" t="s">
        <v>27</v>
      </c>
      <c r="G35" s="4" t="str">
        <f>CONCATENATE("i.e., either LR or vol/da will be ",ROUND(E35/LoadRate1*100,2),"% at ",C35,"°C (",convTempCtoF(C35),"°F)")</f>
        <v>i.e., either LR or vol/da will be 8.21% at 13°C (55.4°F)</v>
      </c>
      <c r="H35" s="4"/>
      <c r="I35" s="4"/>
      <c r="J35" s="4"/>
      <c r="K35" s="4"/>
      <c r="L35" s="4"/>
    </row>
    <row r="36" spans="2:12" ht="17.25" x14ac:dyDescent="0.25">
      <c r="B36" s="2" t="s">
        <v>13</v>
      </c>
      <c r="C36">
        <v>10</v>
      </c>
      <c r="D36" s="7" t="s">
        <v>12</v>
      </c>
      <c r="E36" s="16">
        <f>LoadRate1*(EXP(RateConstant*(C36-Temp1)))</f>
        <v>0.1216201252504359</v>
      </c>
      <c r="F36" s="6" t="s">
        <v>11</v>
      </c>
      <c r="G36" t="str">
        <f>CONCATENATE("i.e., either LR or vol/da will be ",ROUND(E36/LoadRate1*100,2),"% at ",C36,"°C (",convTempCtoF(C36),"°F)")</f>
        <v>i.e., either LR or vol/da will be 6.08% at 10°C (50°F)</v>
      </c>
    </row>
  </sheetData>
  <protectedRanges>
    <protectedRange password="CF18" sqref="M8:M10" name="MyInfo"/>
  </protectedRanges>
  <hyperlinks>
    <hyperlink ref="M9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per Safley and Westerman</vt:lpstr>
      <vt:lpstr>LoadRate1</vt:lpstr>
      <vt:lpstr>RateConstant</vt:lpstr>
      <vt:lpstr>Temp1</vt:lpstr>
    </vt:vector>
  </TitlesOfParts>
  <Company>Vahid Farms, LLC.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William House</dc:creator>
  <cp:lastModifiedBy>David William House</cp:lastModifiedBy>
  <dcterms:created xsi:type="dcterms:W3CDTF">2013-10-25T01:04:09Z</dcterms:created>
  <dcterms:modified xsi:type="dcterms:W3CDTF">2013-10-25T14:42:22Z</dcterms:modified>
</cp:coreProperties>
</file>